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<sst xmlns="http://schemas.openxmlformats.org/spreadsheetml/2006/main" count="88" uniqueCount="50">
  <si>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</si>
  <si>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</si>
  <si>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</si>
  <si>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</si>
  <si>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</si>
  <si>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</si>
  <si>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</si>
  <si>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</si>
  <si>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</si>
  <si>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</si>
  <si>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</si>
  <si>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</si>
  <si>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</si>
  <si>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</si>
  <si>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</si>
  <si>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</si>
  <si>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</si>
  <si>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</si>
  <si>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</si>
  <si>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</si>
  <si>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</si>
  <si>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</si>
  <si>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</si>
  <si>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</si>
  <si>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</si>
  <si>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</si>
  <si>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</si>
  <si>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</si>
  <si>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</si>
  <si>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</si>
  <si>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</si>
  <si>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</si>
  <si>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</si>
  <si>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</si>
  <si>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</si>
  <si>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</si>
  <si>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</si>
  <si>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</si>
  <si>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</si>
  <si>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</si>
  <si>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</si>
  <si>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</si>
  <si>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</si>
  <si>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</si>
  <si>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</si>
  <si>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</si>
  <si>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</si>
  <si>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</si>
  <si>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апрель 2022 года (нарастающим итогом с начала года)</t>
  </si>
  <si>
    <t>Исполнено за апрель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</si>
</sst>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168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D46" sqref="D4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5"/>
      <c r="F2" s="56"/>
      <c r="G2" s="56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7" t="s">
        <v>48</v>
      </c>
      <c r="B6" s="58"/>
      <c r="C6" s="58"/>
      <c r="D6" s="59"/>
      <c r="E6" s="59"/>
      <c r="F6" s="59"/>
      <c r="G6" s="59"/>
      <c r="H6" s="5"/>
      <c r="I6" s="5"/>
      <c r="J6" s="5"/>
      <c r="K6" s="5"/>
    </row>
    <row r="7" spans="1:11" ht="27.75" customHeight="1">
      <c r="A7" s="59"/>
      <c r="B7" s="59"/>
      <c r="C7" s="59"/>
      <c r="D7" s="59"/>
      <c r="E7" s="59"/>
      <c r="F7" s="59"/>
      <c r="G7" s="59"/>
      <c r="H7" s="5"/>
      <c r="I7" s="5"/>
      <c r="J7" s="5"/>
      <c r="K7" s="5"/>
    </row>
    <row r="8" spans="1:11" ht="18.75" customHeight="1">
      <c r="A8" s="59"/>
      <c r="B8" s="59"/>
      <c r="C8" s="59"/>
      <c r="D8" s="59"/>
      <c r="E8" s="59"/>
      <c r="F8" s="59"/>
      <c r="G8" s="59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48" t="s">
        <v>0</v>
      </c>
      <c r="B10" s="51"/>
      <c r="C10" s="51"/>
      <c r="D10" s="49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62"/>
      <c r="B11" s="66"/>
      <c r="C11" s="66"/>
      <c r="D11" s="50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62"/>
      <c r="B12" s="48" t="s">
        <v>2</v>
      </c>
      <c r="C12" s="64" t="s">
        <v>3</v>
      </c>
      <c r="D12" s="48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62"/>
      <c r="B13" s="63"/>
      <c r="C13" s="65"/>
      <c r="D13" s="48"/>
      <c r="E13" s="52" t="s">
        <v>49</v>
      </c>
      <c r="F13" s="54" t="s">
        <v>35</v>
      </c>
      <c r="G13" s="54" t="s">
        <v>31</v>
      </c>
      <c r="H13" s="13"/>
      <c r="I13" s="13"/>
      <c r="J13" s="13"/>
      <c r="K13" s="13"/>
    </row>
    <row r="14" spans="1:11" ht="67.5" customHeight="1">
      <c r="A14" s="62"/>
      <c r="B14" s="63"/>
      <c r="C14" s="65"/>
      <c r="D14" s="48"/>
      <c r="E14" s="53"/>
      <c r="F14" s="53"/>
      <c r="G14" s="53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13407</v>
      </c>
      <c r="E16" s="40">
        <f>E18+E30+E33+E36+E40+E44+E47+E51+E54+E57</f>
        <v>3202.4999999999995</v>
      </c>
      <c r="F16" s="40">
        <f>E16-D16</f>
        <v>-10204.5</v>
      </c>
      <c r="G16" s="44">
        <f>E16/D16</f>
        <v>0.23886775565003354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6901.3</v>
      </c>
      <c r="E18" s="40">
        <f>E19+E20+E22+E27</f>
        <v>1764.7999999999997</v>
      </c>
      <c r="F18" s="40">
        <f aca="true" t="shared" si="0" ref="F18:F25">E18-D18</f>
        <v>-5136.5</v>
      </c>
      <c r="G18" s="40">
        <f>E18/D18*100</f>
        <v>25.571993682349696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1066.2</v>
      </c>
      <c r="E19" s="41">
        <v>209.6</v>
      </c>
      <c r="F19" s="41">
        <f t="shared" si="0"/>
        <v>-856.6</v>
      </c>
      <c r="G19" s="41">
        <f>E19/D19*100</f>
        <v>19.658600637779028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4649.8</v>
      </c>
      <c r="E20" s="39">
        <v>1321.6</v>
      </c>
      <c r="F20" s="39">
        <f t="shared" si="0"/>
        <v>-3328.2000000000003</v>
      </c>
      <c r="G20" s="39">
        <f>E20/D20*100</f>
        <v>28.422727859262757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146.8</v>
      </c>
      <c r="E21" s="39">
        <v>0</v>
      </c>
      <c r="F21" s="39">
        <f t="shared" si="0"/>
        <v>-146.8</v>
      </c>
      <c r="G21" s="39">
        <f>E21/D21*100</f>
        <v>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1038.5</v>
      </c>
      <c r="E22" s="39">
        <f>E23+E25</f>
        <v>233.6</v>
      </c>
      <c r="F22" s="39">
        <f t="shared" si="0"/>
        <v>-804.9</v>
      </c>
      <c r="G22" s="39">
        <f>E22/D22*100</f>
        <v>22.49398170438132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>E23/D23*100</f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1005.5</v>
      </c>
      <c r="E25" s="42">
        <v>233.6</v>
      </c>
      <c r="F25" s="42">
        <f t="shared" si="0"/>
        <v>-771.9</v>
      </c>
      <c r="G25" s="39">
        <f>E25/D25*100</f>
        <v>23.232222774738936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79.2</v>
      </c>
      <c r="F30" s="39">
        <f>F31</f>
        <v>167.10000000000002</v>
      </c>
      <c r="G30" s="39">
        <f>E30/D30*100</f>
        <v>32.15590742996346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79.2</v>
      </c>
      <c r="F31" s="42">
        <f>D31-E31</f>
        <v>167.10000000000002</v>
      </c>
      <c r="G31" s="39">
        <f>E31/D31*100</f>
        <v>32.15590742996346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</v>
      </c>
      <c r="E33" s="39">
        <f>$E$34</f>
        <v>2.9</v>
      </c>
      <c r="F33" s="39">
        <f>$F$34</f>
        <v>-44.9</v>
      </c>
      <c r="G33" s="39">
        <f>$G$34</f>
        <v>2.8135614945843748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</v>
      </c>
      <c r="E34" s="42">
        <v>2.9</v>
      </c>
      <c r="F34" s="42">
        <f>E34-D34</f>
        <v>-44.9</v>
      </c>
      <c r="G34" s="42">
        <f>$G$37</f>
        <v>2.8135614945843748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1610.3</v>
      </c>
      <c r="E36" s="39">
        <f>E37+E38</f>
        <v>43.9</v>
      </c>
      <c r="F36" s="39">
        <f>E36-D36</f>
        <v>-1566.3999999999999</v>
      </c>
      <c r="G36" s="39">
        <f>E36/D36*100</f>
        <v>2.7262000869403216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</v>
      </c>
      <c r="E37" s="42">
        <v>43.9</v>
      </c>
      <c r="F37" s="42">
        <f>E37-D37</f>
        <v>-1516.3999999999999</v>
      </c>
      <c r="G37" s="42">
        <f>E37/D37*100</f>
        <v>2.8135614945843748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47">
        <f>D41+D42</f>
        <v>4032.8</v>
      </c>
      <c r="E40" s="39">
        <f>E41+E42</f>
        <v>1155.6</v>
      </c>
      <c r="F40" s="39">
        <f>E40-D40</f>
        <v>-2877.2000000000003</v>
      </c>
      <c r="G40" s="39">
        <f>E40/D40*100</f>
        <v>28.655028764134098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 t="e">
        <f>E41/D41*100</f>
        <v>#DIV/0!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11">
        <v>4032.8</v>
      </c>
      <c r="E42" s="42">
        <v>1155.6</v>
      </c>
      <c r="F42" s="42">
        <f>E42-D42</f>
        <v>-2877.2000000000003</v>
      </c>
      <c r="G42" s="39">
        <f>E42/D42*100</f>
        <v>28.655028764134098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10</v>
      </c>
      <c r="E47" s="39">
        <f>E48+E49</f>
        <v>0</v>
      </c>
      <c r="F47" s="42">
        <f>E47-D47</f>
        <v>-10</v>
      </c>
      <c r="G47" s="42">
        <f>E47/D47*100</f>
        <v>0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10</v>
      </c>
      <c r="E48" s="42">
        <v>0</v>
      </c>
      <c r="F48" s="42">
        <f>E48-D48</f>
        <v>-10</v>
      </c>
      <c r="G48" s="42">
        <f>E48/D48*100</f>
        <v>0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472.8</v>
      </c>
      <c r="E51" s="39">
        <f>E52</f>
        <v>156.1</v>
      </c>
      <c r="F51" s="39">
        <f>F52</f>
        <v>-316.70000000000005</v>
      </c>
      <c r="G51" s="39">
        <f>E51/D51*100</f>
        <v>33.016074450084595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472.8</v>
      </c>
      <c r="E52" s="42">
        <v>156.1</v>
      </c>
      <c r="F52" s="42">
        <f>E52-D52</f>
        <v>-316.70000000000005</v>
      </c>
      <c r="G52" s="39">
        <f>E52/D52*100</f>
        <v>33.016074450084595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0</v>
      </c>
      <c r="F54" s="39">
        <f>F55</f>
        <v>-20</v>
      </c>
      <c r="G54" s="39">
        <f>E54/D54*100</f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0</v>
      </c>
      <c r="F55" s="42">
        <f>E55-D55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60"/>
      <c r="B61" s="61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  <mergeCell ref="E13:E14"/>
    <mergeCell ref="F13:F14"/>
    <mergeCell ref="G13:G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2016-07-18T08:26:55Z</cp:lastPrinted>
  <dcterms:created xsi:type="dcterms:W3CDTF">2005-02-28T13:05:04Z</dcterms:created>
  <dcterms:modified xsi:type="dcterms:W3CDTF">2022-05-12T05:49:56Z</dcterms:modified>
  <cp:category/>
  <cp:version/>
  <cp:contentType/>
  <cp:contentStatus/>
</cp:coreProperties>
</file>